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ADME" sheetId="1" state="visible" r:id="rId1"/>
    <sheet name="Play Library" sheetId="2" state="visible" r:id="rId2"/>
    <sheet name="Triage Queue" sheetId="3" state="visible" r:id="rId3"/>
    <sheet name="Win Rate Tracker" sheetId="4" state="visible" r:id="rId4"/>
    <sheet name="Walk-Away Criteria" sheetId="5" state="visible" r:id="rId5"/>
  </sheets>
  <definedNames>
    <definedName name="P_RENEWAL_SAVE">'Win Rate Tracker'!$G$56</definedName>
    <definedName name="P_CHAMPION_RESCUE">'Win Rate Tracker'!$G$57</definedName>
    <definedName name="P_ADOPTION_RECOVERY">'Win Rate Tracker'!$G$58</definedName>
    <definedName name="P_COMPETITIVE_DEFENSE">'Win Rate Tracker'!$G$59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yyyy-mm-dd"/>
  </numFmts>
  <fonts count="14">
    <font>
      <name val="Calibri"/>
      <family val="2"/>
      <color theme="1"/>
      <sz val="11"/>
      <scheme val="minor"/>
    </font>
    <font>
      <name val="Monaco"/>
      <b val="1"/>
      <color rgb="002D5BDA"/>
      <sz val="10"/>
    </font>
    <font>
      <name val="Monaco"/>
      <color rgb="0094A3B8"/>
      <sz val="9"/>
    </font>
    <font>
      <name val="Helvetica Neue"/>
      <b val="1"/>
      <color rgb="001E293B"/>
      <sz val="18"/>
    </font>
    <font>
      <name val="Helvetica Neue"/>
      <color rgb="001E293B"/>
      <sz val="10"/>
    </font>
    <font>
      <name val="Helvetica Neue"/>
      <b val="1"/>
      <color rgb="001E293B"/>
      <sz val="14"/>
    </font>
    <font>
      <name val="Georgia"/>
      <i val="1"/>
      <color rgb="002D5BDA"/>
      <sz val="16"/>
    </font>
    <font>
      <name val="Helvetica Neue"/>
      <color rgb="0064748B"/>
      <sz val="10"/>
    </font>
    <font>
      <name val="Helvetica Neue"/>
      <b val="1"/>
      <color rgb="001E293B"/>
      <sz val="12"/>
    </font>
    <font>
      <name val="Monaco"/>
      <b val="1"/>
      <color rgb="002D5BDA"/>
      <sz val="9"/>
    </font>
    <font>
      <name val="Helvetica Neue"/>
      <b val="1"/>
      <color rgb="002D5BDA"/>
      <sz val="10"/>
    </font>
    <font>
      <name val="Helvetica Neue"/>
      <b val="1"/>
      <color rgb="00FFFFFF"/>
      <sz val="10"/>
    </font>
    <font>
      <name val="Georgia"/>
      <color rgb="002D5BDA"/>
      <sz val="22"/>
    </font>
    <font>
      <name val="Georgia"/>
      <i val="1"/>
      <color rgb="002D5BDA"/>
      <sz val="14"/>
    </font>
  </fonts>
  <fills count="4">
    <fill>
      <patternFill/>
    </fill>
    <fill>
      <patternFill patternType="gray125"/>
    </fill>
    <fill>
      <patternFill patternType="solid">
        <fgColor rgb="00EEF2FF"/>
        <bgColor rgb="00EEF2FF"/>
      </patternFill>
    </fill>
    <fill>
      <patternFill patternType="solid">
        <fgColor rgb="002D5BDA"/>
        <bgColor rgb="002D5BD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left" vertical="top" wrapText="1"/>
    </xf>
    <xf numFmtId="0" fontId="8" fillId="0" borderId="0" pivotButton="0" quotePrefix="0" xfId="0"/>
    <xf numFmtId="0" fontId="9" fillId="0" borderId="0" pivotButton="0" quotePrefix="0" xfId="0"/>
    <xf numFmtId="0" fontId="7" fillId="0" borderId="0" pivotButton="0" quotePrefix="0" xfId="0"/>
    <xf numFmtId="0" fontId="5" fillId="2" borderId="0" applyAlignment="1" pivotButton="0" quotePrefix="0" xfId="0">
      <alignment horizontal="left" vertical="center" indent="1"/>
    </xf>
    <xf numFmtId="0" fontId="4" fillId="0" borderId="0" pivotButton="0" quotePrefix="0" xfId="0"/>
    <xf numFmtId="0" fontId="10" fillId="0" borderId="0" pivotButton="0" quotePrefix="0" xfId="0"/>
    <xf numFmtId="0" fontId="11" fillId="3" borderId="0" applyAlignment="1" pivotButton="0" quotePrefix="0" xfId="0">
      <alignment horizontal="center" vertical="center" wrapText="1"/>
    </xf>
    <xf numFmtId="0" fontId="11" fillId="3" borderId="0" pivotButton="0" quotePrefix="0" xfId="0"/>
    <xf numFmtId="0" fontId="8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164" fontId="4" fillId="0" borderId="0" pivotButton="0" quotePrefix="0" xfId="0"/>
    <xf numFmtId="165" fontId="4" fillId="0" borderId="0" applyAlignment="1" pivotButton="0" quotePrefix="0" xfId="0">
      <alignment horizontal="center" vertical="center" wrapText="1"/>
    </xf>
    <xf numFmtId="3" fontId="10" fillId="2" borderId="0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166" fontId="0" fillId="0" borderId="0" pivotButton="0" quotePrefix="0" xfId="0"/>
    <xf numFmtId="0" fontId="10" fillId="2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top"/>
    </xf>
    <xf numFmtId="0" fontId="13" fillId="0" borderId="0" pivotButton="0" quotePrefix="0" xfId="0"/>
  </cellXfs>
  <cellStyles count="1">
    <cellStyle name="Normal" xfId="0" builtinId="0" hidden="0"/>
  </cellStyles>
  <dxfs count="4">
    <dxf>
      <font>
        <b val="1"/>
        <color rgb="002E7D32"/>
      </font>
      <fill>
        <patternFill patternType="solid">
          <fgColor rgb="00E8F5E9"/>
          <bgColor rgb="00E8F5E9"/>
        </patternFill>
      </fill>
    </dxf>
    <dxf>
      <font>
        <b val="1"/>
        <color rgb="00E65100"/>
      </font>
      <fill>
        <patternFill patternType="solid">
          <fgColor rgb="00FFF3E0"/>
          <bgColor rgb="00FFF3E0"/>
        </patternFill>
      </fill>
    </dxf>
    <dxf>
      <font>
        <b val="1"/>
        <color rgb="00C62828"/>
      </font>
      <fill>
        <patternFill patternType="solid">
          <fgColor rgb="00FFEBEE"/>
          <bgColor rgb="00FFEBEE"/>
        </patternFill>
      </fill>
    </dxf>
    <dxf>
      <font>
        <i val="1"/>
        <color rgb="0094A3B8"/>
      </font>
      <fill>
        <patternFill patternType="solid">
          <fgColor rgb="00F5F3EE"/>
          <bgColor rgb="00F5F3E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5BDA"/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30" customWidth="1" min="1" max="1"/>
    <col width="24" customWidth="1" min="2" max="2"/>
    <col width="24" customWidth="1" min="3" max="3"/>
    <col width="30" customWidth="1" min="4" max="4"/>
  </cols>
  <sheetData>
    <row r="1">
      <c r="A1" s="1" t="inlineStr">
        <is>
          <t>PILLAR</t>
        </is>
      </c>
    </row>
    <row r="2">
      <c r="A2" s="2" t="inlineStr">
        <is>
          <t>SAVE PLAY LIBRARY TEMPLATE</t>
        </is>
      </c>
    </row>
    <row r="4">
      <c r="A4" s="3" t="inlineStr">
        <is>
          <t>Save-play orchestration</t>
        </is>
      </c>
    </row>
    <row r="6" ht="80" customHeight="1">
      <c r="A6" s="4" t="inlineStr">
        <is>
          <t>Not every at-risk renewal is saveable. The hardest discipline in triage at scale is deciding which accounts get the CSM's time and which get a graceful close. This template gives you four named plays, a priority formula, and the walk-away criteria that make the 'where to spend CSM hours' decision explicit instead of political.</t>
        </is>
      </c>
    </row>
    <row r="8">
      <c r="A8" s="5" t="inlineStr">
        <is>
          <t>The priority formula</t>
        </is>
      </c>
    </row>
    <row r="10" ht="28" customHeight="1">
      <c r="A10" s="6" t="inlineStr">
        <is>
          <t>Priority = ARR × Save Probability ÷ Expected Effort</t>
        </is>
      </c>
    </row>
    <row r="12" ht="60" customHeight="1">
      <c r="A12" s="7" t="inlineStr">
        <is>
          <t>Sort T2 At-Risk descending. Work top-down. Answers the real question: which save produces the most ARR preserved per CSM hour invested. A $200K account at 50% save probability with 8 hours of work (priority 12,500) beats a $400K account at 15% with 20 hours (priority 3,000) every time.</t>
        </is>
      </c>
    </row>
    <row r="14">
      <c r="A14" s="5" t="inlineStr">
        <is>
          <t>Sheet navigation</t>
        </is>
      </c>
    </row>
    <row r="15">
      <c r="A15" s="8" t="inlineStr">
        <is>
          <t>Play Library</t>
        </is>
      </c>
    </row>
    <row r="16" ht="32" customHeight="1">
      <c r="A16" s="7" t="inlineStr">
        <is>
          <t>Four named plays with their task sequences, effort estimates, and current win-rate targets.</t>
        </is>
      </c>
    </row>
    <row r="17">
      <c r="A17" s="8" t="inlineStr">
        <is>
          <t>Triage Queue</t>
        </is>
      </c>
    </row>
    <row r="18" ht="32" customHeight="1">
      <c r="A18" s="7" t="inlineStr">
        <is>
          <t>Live priority calculator. Drop in your at-risk accounts, the play you're deploying, and the sheet ranks by preserved ARR per CSM hour.</t>
        </is>
      </c>
    </row>
    <row r="19">
      <c r="A19" s="8" t="inlineStr">
        <is>
          <t>Win Rate Tracker</t>
        </is>
      </c>
    </row>
    <row r="20" ht="32" customHeight="1">
      <c r="A20" s="7" t="inlineStr">
        <is>
          <t>Track play outcomes over time. Plays below 30% get reworked or retired. Plays above 65% get promoted.</t>
        </is>
      </c>
    </row>
    <row r="21">
      <c r="A21" s="8" t="inlineStr">
        <is>
          <t>Walk-Away Criteria</t>
        </is>
      </c>
    </row>
    <row r="22" ht="32" customHeight="1">
      <c r="A22" s="7" t="inlineStr">
        <is>
          <t>The three decision rules for when to gracefully close vs keep working. Reallocates scarce CSM capacity.</t>
        </is>
      </c>
    </row>
    <row r="24">
      <c r="A24" s="9" t="inlineStr">
        <is>
          <t>Learn more: pillargtm.com/insights/renewal-triage-at-scale</t>
        </is>
      </c>
    </row>
    <row r="25">
      <c r="A25" s="10" t="inlineStr">
        <is>
          <t>Trade notes with Eli: https://calendar.app.google/LuY4NbxkJjkQKbRy5</t>
        </is>
      </c>
    </row>
  </sheetData>
  <mergeCells count="7">
    <mergeCell ref="A18:D18"/>
    <mergeCell ref="A6:D6"/>
    <mergeCell ref="A22:D22"/>
    <mergeCell ref="A12:D12"/>
    <mergeCell ref="A20:D20"/>
    <mergeCell ref="A16:D16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cols>
    <col width="14" customWidth="1" min="1" max="1"/>
    <col width="48" customWidth="1" min="2" max="2"/>
    <col width="10" customWidth="1" min="3" max="3"/>
    <col width="14" customWidth="1" min="4" max="4"/>
    <col width="14" customWidth="1" min="5" max="5"/>
  </cols>
  <sheetData>
    <row r="1">
      <c r="A1" s="3" t="inlineStr">
        <is>
          <t>The Four Named Plays</t>
        </is>
      </c>
    </row>
    <row r="2" ht="32" customHeight="1">
      <c r="A2" s="7" t="inlineStr">
        <is>
          <t>Each play has entry criteria, a task sequence, an effort estimate, and a walk-away point. Your weakest CSM should be able to execute your best CSM's save using this.</t>
        </is>
      </c>
    </row>
    <row r="4" ht="28" customHeight="1">
      <c r="A4" s="11" t="inlineStr">
        <is>
          <t>Renewal Save</t>
        </is>
      </c>
    </row>
    <row r="5" ht="22" customHeight="1">
      <c r="A5" s="9" t="inlineStr">
        <is>
          <t>When to deploy</t>
        </is>
      </c>
      <c r="B5" s="4" t="inlineStr">
        <is>
          <t>Health score drop + renewal within 120 days + usage decline</t>
        </is>
      </c>
    </row>
    <row r="6">
      <c r="A6" s="9" t="inlineStr">
        <is>
          <t>Total effort</t>
        </is>
      </c>
      <c r="B6" s="12" t="inlineStr">
        <is>
          <t>15 CSM hours</t>
        </is>
      </c>
      <c r="C6" s="9" t="inlineStr">
        <is>
          <t>Target win rate</t>
        </is>
      </c>
      <c r="D6" s="13" t="inlineStr">
        <is>
          <t>55%</t>
        </is>
      </c>
    </row>
    <row r="7">
      <c r="A7" s="9" t="inlineStr">
        <is>
          <t>Walk-away</t>
        </is>
      </c>
      <c r="B7" s="7" t="inlineStr">
        <is>
          <t>No customer engagement by day 7 of the play</t>
        </is>
      </c>
    </row>
    <row r="8">
      <c r="A8" s="14" t="inlineStr">
        <is>
          <t>Step</t>
        </is>
      </c>
      <c r="B8" s="15" t="inlineStr">
        <is>
          <t>Task</t>
        </is>
      </c>
      <c r="C8" s="14" t="inlineStr">
        <is>
          <t>Hours</t>
        </is>
      </c>
      <c r="D8" s="14" t="inlineStr">
        <is>
          <t>Timing</t>
        </is>
      </c>
      <c r="E8" s="14" t="inlineStr">
        <is>
          <t>Completed?</t>
        </is>
      </c>
    </row>
    <row r="9" ht="22" customHeight="1">
      <c r="A9" s="16" t="n">
        <v>1</v>
      </c>
      <c r="B9" s="4" t="inlineStr">
        <is>
          <t>Executive outreach to economic sponsor</t>
        </is>
      </c>
      <c r="C9" s="17" t="n">
        <v>2</v>
      </c>
      <c r="D9" s="18" t="inlineStr">
        <is>
          <t>Day 1-2</t>
        </is>
      </c>
      <c r="E9" s="18" t="inlineStr">
        <is>
          <t>☐</t>
        </is>
      </c>
    </row>
    <row r="10" ht="22" customHeight="1">
      <c r="A10" s="16" t="n">
        <v>2</v>
      </c>
      <c r="B10" s="4" t="inlineStr">
        <is>
          <t>Usage re-engagement session with end users</t>
        </is>
      </c>
      <c r="C10" s="17" t="n">
        <v>3</v>
      </c>
      <c r="D10" s="18" t="inlineStr">
        <is>
          <t>Day 3-5</t>
        </is>
      </c>
      <c r="E10" s="18" t="inlineStr">
        <is>
          <t>☐</t>
        </is>
      </c>
    </row>
    <row r="11" ht="22" customHeight="1">
      <c r="A11" s="16" t="n">
        <v>3</v>
      </c>
      <c r="B11" s="4" t="inlineStr">
        <is>
          <t>ROI review against original business case</t>
        </is>
      </c>
      <c r="C11" s="17" t="n">
        <v>3</v>
      </c>
      <c r="D11" s="18" t="inlineStr">
        <is>
          <t>Day 6-8</t>
        </is>
      </c>
      <c r="E11" s="18" t="inlineStr">
        <is>
          <t>☐</t>
        </is>
      </c>
    </row>
    <row r="12" ht="22" customHeight="1">
      <c r="A12" s="16" t="n">
        <v>4</v>
      </c>
      <c r="B12" s="4" t="inlineStr">
        <is>
          <t>Contract-term flexibility conversation</t>
        </is>
      </c>
      <c r="C12" s="17" t="n">
        <v>4</v>
      </c>
      <c r="D12" s="18" t="inlineStr">
        <is>
          <t>Day 9-12</t>
        </is>
      </c>
      <c r="E12" s="18" t="inlineStr">
        <is>
          <t>☐</t>
        </is>
      </c>
    </row>
    <row r="13" ht="22" customHeight="1">
      <c r="A13" s="16" t="n">
        <v>5</v>
      </c>
      <c r="B13" s="4" t="inlineStr">
        <is>
          <t>Written renewal commitment secured</t>
        </is>
      </c>
      <c r="C13" s="17" t="n">
        <v>3</v>
      </c>
      <c r="D13" s="18" t="inlineStr">
        <is>
          <t>Day 13-14</t>
        </is>
      </c>
      <c r="E13" s="18" t="inlineStr">
        <is>
          <t>☐</t>
        </is>
      </c>
    </row>
    <row r="16" ht="28" customHeight="1">
      <c r="A16" s="11" t="inlineStr">
        <is>
          <t>Champion Rescue</t>
        </is>
      </c>
    </row>
    <row r="17" ht="22" customHeight="1">
      <c r="A17" s="9" t="inlineStr">
        <is>
          <t>When to deploy</t>
        </is>
      </c>
      <c r="B17" s="4" t="inlineStr">
        <is>
          <t>Primary champion departs or changes role</t>
        </is>
      </c>
    </row>
    <row r="18">
      <c r="A18" s="9" t="inlineStr">
        <is>
          <t>Total effort</t>
        </is>
      </c>
      <c r="B18" s="12" t="inlineStr">
        <is>
          <t>9 CSM hours</t>
        </is>
      </c>
      <c r="C18" s="9" t="inlineStr">
        <is>
          <t>Target win rate</t>
        </is>
      </c>
      <c r="D18" s="13" t="inlineStr">
        <is>
          <t>40%</t>
        </is>
      </c>
    </row>
    <row r="19">
      <c r="A19" s="9" t="inlineStr">
        <is>
          <t>Walk-away</t>
        </is>
      </c>
      <c r="B19" s="7" t="inlineStr">
        <is>
          <t>No successor champion identifiable within 72 hours</t>
        </is>
      </c>
    </row>
    <row r="20">
      <c r="A20" s="14" t="inlineStr">
        <is>
          <t>Step</t>
        </is>
      </c>
      <c r="B20" s="15" t="inlineStr">
        <is>
          <t>Task</t>
        </is>
      </c>
      <c r="C20" s="14" t="inlineStr">
        <is>
          <t>Hours</t>
        </is>
      </c>
      <c r="D20" s="14" t="inlineStr">
        <is>
          <t>Timing</t>
        </is>
      </c>
      <c r="E20" s="14" t="inlineStr">
        <is>
          <t>Completed?</t>
        </is>
      </c>
    </row>
    <row r="21" ht="22" customHeight="1">
      <c r="A21" s="16" t="n">
        <v>1</v>
      </c>
      <c r="B21" s="4" t="inlineStr">
        <is>
          <t>Map new stakeholder landscape (LinkedIn + internal directory)</t>
        </is>
      </c>
      <c r="C21" s="17" t="n">
        <v>2</v>
      </c>
      <c r="D21" s="18" t="inlineStr">
        <is>
          <t>Within 24 hours</t>
        </is>
      </c>
      <c r="E21" s="18" t="inlineStr">
        <is>
          <t>☐</t>
        </is>
      </c>
    </row>
    <row r="22" ht="22" customHeight="1">
      <c r="A22" s="16" t="n">
        <v>2</v>
      </c>
      <c r="B22" s="4" t="inlineStr">
        <is>
          <t>Secure meeting with likely successor champion</t>
        </is>
      </c>
      <c r="C22" s="17" t="n">
        <v>2</v>
      </c>
      <c r="D22" s="18" t="inlineStr">
        <is>
          <t>Day 2-3</t>
        </is>
      </c>
      <c r="E22" s="18" t="inlineStr">
        <is>
          <t>☐</t>
        </is>
      </c>
    </row>
    <row r="23" ht="22" customHeight="1">
      <c r="A23" s="16" t="n">
        <v>3</v>
      </c>
      <c r="B23" s="4" t="inlineStr">
        <is>
          <t>Re-pitch value from scratch (no institutional memory assumption)</t>
        </is>
      </c>
      <c r="C23" s="17" t="n">
        <v>3</v>
      </c>
      <c r="D23" s="18" t="inlineStr">
        <is>
          <t>Day 3-5</t>
        </is>
      </c>
      <c r="E23" s="18" t="inlineStr">
        <is>
          <t>☐</t>
        </is>
      </c>
    </row>
    <row r="24" ht="22" customHeight="1">
      <c r="A24" s="16" t="n">
        <v>4</v>
      </c>
      <c r="B24" s="4" t="inlineStr">
        <is>
          <t>Document expectations with new owner in writing</t>
        </is>
      </c>
      <c r="C24" s="17" t="n">
        <v>2</v>
      </c>
      <c r="D24" s="18" t="inlineStr">
        <is>
          <t>Day 5-7</t>
        </is>
      </c>
      <c r="E24" s="18" t="inlineStr">
        <is>
          <t>☐</t>
        </is>
      </c>
    </row>
    <row r="27" ht="28" customHeight="1">
      <c r="A27" s="11" t="inlineStr">
        <is>
          <t>Adoption Recovery</t>
        </is>
      </c>
    </row>
    <row r="28" ht="22" customHeight="1">
      <c r="A28" s="9" t="inlineStr">
        <is>
          <t>When to deploy</t>
        </is>
      </c>
      <c r="B28" s="4" t="inlineStr">
        <is>
          <t>Usage decline + still-positive sentiment + renewal 90+ days out</t>
        </is>
      </c>
    </row>
    <row r="29">
      <c r="A29" s="9" t="inlineStr">
        <is>
          <t>Total effort</t>
        </is>
      </c>
      <c r="B29" s="12" t="inlineStr">
        <is>
          <t>8 CSM hours</t>
        </is>
      </c>
      <c r="C29" s="9" t="inlineStr">
        <is>
          <t>Target win rate</t>
        </is>
      </c>
      <c r="D29" s="13" t="inlineStr">
        <is>
          <t>60%</t>
        </is>
      </c>
    </row>
    <row r="30">
      <c r="A30" s="9" t="inlineStr">
        <is>
          <t>Walk-away</t>
        </is>
      </c>
      <c r="B30" s="7" t="inlineStr">
        <is>
          <t>Usage continues to decline 30 days into the play</t>
        </is>
      </c>
    </row>
    <row r="31">
      <c r="A31" s="14" t="inlineStr">
        <is>
          <t>Step</t>
        </is>
      </c>
      <c r="B31" s="15" t="inlineStr">
        <is>
          <t>Task</t>
        </is>
      </c>
      <c r="C31" s="14" t="inlineStr">
        <is>
          <t>Hours</t>
        </is>
      </c>
      <c r="D31" s="14" t="inlineStr">
        <is>
          <t>Timing</t>
        </is>
      </c>
      <c r="E31" s="14" t="inlineStr">
        <is>
          <t>Completed?</t>
        </is>
      </c>
    </row>
    <row r="32" ht="22" customHeight="1">
      <c r="A32" s="16" t="n">
        <v>1</v>
      </c>
      <c r="B32" s="4" t="inlineStr">
        <is>
          <t>Usage audit — identify which features dropped off</t>
        </is>
      </c>
      <c r="C32" s="17" t="n">
        <v>1</v>
      </c>
      <c r="D32" s="18" t="inlineStr">
        <is>
          <t>Day 1</t>
        </is>
      </c>
      <c r="E32" s="18" t="inlineStr">
        <is>
          <t>☐</t>
        </is>
      </c>
    </row>
    <row r="33" ht="22" customHeight="1">
      <c r="A33" s="16" t="n">
        <v>2</v>
      </c>
      <c r="B33" s="4" t="inlineStr">
        <is>
          <t>Targeted re-enablement (focused on 2-3 high-value features)</t>
        </is>
      </c>
      <c r="C33" s="17" t="n">
        <v>2</v>
      </c>
      <c r="D33" s="18" t="inlineStr">
        <is>
          <t>Day 3-7</t>
        </is>
      </c>
      <c r="E33" s="18" t="inlineStr">
        <is>
          <t>☐</t>
        </is>
      </c>
    </row>
    <row r="34" ht="22" customHeight="1">
      <c r="A34" s="16" t="n">
        <v>3</v>
      </c>
      <c r="B34" s="4" t="inlineStr">
        <is>
          <t>Milestone recommitment with sponsor</t>
        </is>
      </c>
      <c r="C34" s="17" t="n">
        <v>2</v>
      </c>
      <c r="D34" s="18" t="inlineStr">
        <is>
          <t>Day 10-14</t>
        </is>
      </c>
      <c r="E34" s="18" t="inlineStr">
        <is>
          <t>☐</t>
        </is>
      </c>
    </row>
    <row r="35" ht="22" customHeight="1">
      <c r="A35" s="16" t="n">
        <v>4</v>
      </c>
      <c r="B35" s="4" t="inlineStr">
        <is>
          <t>Mid-cycle success review</t>
        </is>
      </c>
      <c r="C35" s="17" t="n">
        <v>2</v>
      </c>
      <c r="D35" s="18" t="inlineStr">
        <is>
          <t>Day 28-35</t>
        </is>
      </c>
      <c r="E35" s="18" t="inlineStr">
        <is>
          <t>☐</t>
        </is>
      </c>
    </row>
    <row r="36" ht="22" customHeight="1">
      <c r="A36" s="16" t="n">
        <v>5</v>
      </c>
      <c r="B36" s="4" t="inlineStr">
        <is>
          <t>Formal QBR with outcome data</t>
        </is>
      </c>
      <c r="C36" s="17" t="n">
        <v>1</v>
      </c>
      <c r="D36" s="18" t="inlineStr">
        <is>
          <t>Day 42</t>
        </is>
      </c>
      <c r="E36" s="18" t="inlineStr">
        <is>
          <t>☐</t>
        </is>
      </c>
    </row>
    <row r="39" ht="28" customHeight="1">
      <c r="A39" s="11" t="inlineStr">
        <is>
          <t>Competitive Displacement Defense</t>
        </is>
      </c>
    </row>
    <row r="40" ht="22" customHeight="1">
      <c r="A40" s="9" t="inlineStr">
        <is>
          <t>When to deploy</t>
        </is>
      </c>
      <c r="B40" s="4" t="inlineStr">
        <is>
          <t>Competitor activity + RFP signals + procurement mentions of alternatives</t>
        </is>
      </c>
    </row>
    <row r="41">
      <c r="A41" s="9" t="inlineStr">
        <is>
          <t>Total effort</t>
        </is>
      </c>
      <c r="B41" s="12" t="inlineStr">
        <is>
          <t>20 CSM hours</t>
        </is>
      </c>
      <c r="C41" s="9" t="inlineStr">
        <is>
          <t>Target win rate</t>
        </is>
      </c>
      <c r="D41" s="13" t="inlineStr">
        <is>
          <t>35%</t>
        </is>
      </c>
    </row>
    <row r="42">
      <c r="A42" s="9" t="inlineStr">
        <is>
          <t>Walk-away</t>
        </is>
      </c>
      <c r="B42" s="7" t="inlineStr">
        <is>
          <t>RFP already scored; you are not the incumbent in the scoring</t>
        </is>
      </c>
    </row>
    <row r="43">
      <c r="A43" s="14" t="inlineStr">
        <is>
          <t>Step</t>
        </is>
      </c>
      <c r="B43" s="15" t="inlineStr">
        <is>
          <t>Task</t>
        </is>
      </c>
      <c r="C43" s="14" t="inlineStr">
        <is>
          <t>Hours</t>
        </is>
      </c>
      <c r="D43" s="14" t="inlineStr">
        <is>
          <t>Timing</t>
        </is>
      </c>
      <c r="E43" s="14" t="inlineStr">
        <is>
          <t>Completed?</t>
        </is>
      </c>
    </row>
    <row r="44" ht="22" customHeight="1">
      <c r="A44" s="16" t="n">
        <v>1</v>
      </c>
      <c r="B44" s="4" t="inlineStr">
        <is>
          <t>Emergency executive sponsor alignment (AE + exec + CSM)</t>
        </is>
      </c>
      <c r="C44" s="17" t="n">
        <v>3</v>
      </c>
      <c r="D44" s="18" t="inlineStr">
        <is>
          <t>Day 1</t>
        </is>
      </c>
      <c r="E44" s="18" t="inlineStr">
        <is>
          <t>☐</t>
        </is>
      </c>
    </row>
    <row r="45" ht="22" customHeight="1">
      <c r="A45" s="16" t="n">
        <v>2</v>
      </c>
      <c r="B45" s="4" t="inlineStr">
        <is>
          <t>Counter-position against named competitor strengths</t>
        </is>
      </c>
      <c r="C45" s="17" t="n">
        <v>4</v>
      </c>
      <c r="D45" s="18" t="inlineStr">
        <is>
          <t>Day 2-4</t>
        </is>
      </c>
      <c r="E45" s="18" t="inlineStr">
        <is>
          <t>☐</t>
        </is>
      </c>
    </row>
    <row r="46" ht="22" customHeight="1">
      <c r="A46" s="16" t="n">
        <v>3</v>
      </c>
      <c r="B46" s="4" t="inlineStr">
        <is>
          <t>Contract-term or pricing re-negotiation options prepared</t>
        </is>
      </c>
      <c r="C46" s="17" t="n">
        <v>3</v>
      </c>
      <c r="D46" s="18" t="inlineStr">
        <is>
          <t>Day 3-5</t>
        </is>
      </c>
      <c r="E46" s="18" t="inlineStr">
        <is>
          <t>☐</t>
        </is>
      </c>
    </row>
    <row r="47" ht="22" customHeight="1">
      <c r="A47" s="16" t="n">
        <v>4</v>
      </c>
      <c r="B47" s="4" t="inlineStr">
        <is>
          <t>Proof-of-value acceleration plan (quick-win demonstration)</t>
        </is>
      </c>
      <c r="C47" s="17" t="n">
        <v>5</v>
      </c>
      <c r="D47" s="18" t="inlineStr">
        <is>
          <t>Day 5-10</t>
        </is>
      </c>
      <c r="E47" s="18" t="inlineStr">
        <is>
          <t>☐</t>
        </is>
      </c>
    </row>
    <row r="48" ht="22" customHeight="1">
      <c r="A48" s="16" t="n">
        <v>5</v>
      </c>
      <c r="B48" s="4" t="inlineStr">
        <is>
          <t>Executive-level commitment to ride out the cycle</t>
        </is>
      </c>
      <c r="C48" s="17" t="n">
        <v>3</v>
      </c>
      <c r="D48" s="18" t="inlineStr">
        <is>
          <t>Day 10-14</t>
        </is>
      </c>
      <c r="E48" s="18" t="inlineStr">
        <is>
          <t>☐</t>
        </is>
      </c>
    </row>
    <row r="49" ht="22" customHeight="1">
      <c r="A49" s="16" t="n">
        <v>6</v>
      </c>
      <c r="B49" s="4" t="inlineStr">
        <is>
          <t>Renewal paperwork expedited past the competitive window</t>
        </is>
      </c>
      <c r="C49" s="17" t="n">
        <v>2</v>
      </c>
      <c r="D49" s="18" t="inlineStr">
        <is>
          <t>Day 12-16</t>
        </is>
      </c>
      <c r="E49" s="18" t="inlineStr">
        <is>
          <t>☐</t>
        </is>
      </c>
    </row>
  </sheetData>
  <mergeCells count="13">
    <mergeCell ref="A39:E39"/>
    <mergeCell ref="B17:E17"/>
    <mergeCell ref="B40:E40"/>
    <mergeCell ref="A4:E4"/>
    <mergeCell ref="A2:E2"/>
    <mergeCell ref="A16:E16"/>
    <mergeCell ref="B42:E42"/>
    <mergeCell ref="B30:E30"/>
    <mergeCell ref="B7:E7"/>
    <mergeCell ref="B5:E5"/>
    <mergeCell ref="B19:E19"/>
    <mergeCell ref="B28:E28"/>
    <mergeCell ref="A27:E2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32" customWidth="1" min="3" max="3"/>
    <col width="16" customWidth="1" min="4" max="4"/>
    <col width="12" customWidth="1" min="5" max="5"/>
    <col width="14" customWidth="1" min="6" max="6"/>
    <col width="16" customWidth="1" min="7" max="7"/>
    <col width="14" customWidth="1" min="8" max="8"/>
  </cols>
  <sheetData>
    <row r="1">
      <c r="A1" s="3" t="inlineStr">
        <is>
          <t>Live Priority Queue (T2 At-Risk)</t>
        </is>
      </c>
    </row>
    <row r="2" ht="32" customHeight="1">
      <c r="A2" s="7" t="inlineStr">
        <is>
          <t>Drop in your at-risk accounts. Choose the play you're deploying. Priority column ranks them by preserved ARR per CSM hour. Work the highest-priority rows first.</t>
        </is>
      </c>
    </row>
    <row r="4" ht="28" customHeight="1">
      <c r="A4" s="14" t="inlineStr">
        <is>
          <t>Account</t>
        </is>
      </c>
      <c r="B4" s="14" t="inlineStr">
        <is>
          <t>ARR ($)</t>
        </is>
      </c>
      <c r="C4" s="14" t="inlineStr">
        <is>
          <t>Play</t>
        </is>
      </c>
      <c r="D4" s="14" t="inlineStr">
        <is>
          <t>Save Probability</t>
        </is>
      </c>
      <c r="E4" s="14" t="inlineStr">
        <is>
          <t>Effort (hrs)</t>
        </is>
      </c>
      <c r="F4" s="14" t="inlineStr">
        <is>
          <t>Priority</t>
        </is>
      </c>
      <c r="G4" s="14" t="inlineStr">
        <is>
          <t>Owner</t>
        </is>
      </c>
      <c r="H4" s="14" t="inlineStr">
        <is>
          <t>Status</t>
        </is>
      </c>
    </row>
    <row r="5">
      <c r="A5" s="10" t="inlineStr">
        <is>
          <t>Strategic Account A</t>
        </is>
      </c>
      <c r="B5" s="19" t="n">
        <v>180000</v>
      </c>
      <c r="C5" s="12" t="inlineStr">
        <is>
          <t>Renewal Save</t>
        </is>
      </c>
      <c r="D5" s="20" t="n">
        <v>0.55</v>
      </c>
      <c r="E5" s="17" t="n">
        <v>15</v>
      </c>
      <c r="F5" s="21">
        <f>IF(AND(B5&gt;0,E5&gt;0),ROUND(B5*D5/E5,0),0)</f>
        <v/>
      </c>
      <c r="G5" s="10" t="inlineStr"/>
      <c r="H5" s="10" t="inlineStr">
        <is>
          <t>T2 At-Risk</t>
        </is>
      </c>
    </row>
    <row r="6">
      <c r="A6" s="10" t="inlineStr">
        <is>
          <t>Mid-tier Account B</t>
        </is>
      </c>
      <c r="B6" s="19" t="n">
        <v>80000</v>
      </c>
      <c r="C6" s="12" t="inlineStr">
        <is>
          <t>Adoption Recovery</t>
        </is>
      </c>
      <c r="D6" s="20" t="n">
        <v>0.6</v>
      </c>
      <c r="E6" s="17" t="n">
        <v>8</v>
      </c>
      <c r="F6" s="21">
        <f>IF(AND(B6&gt;0,E6&gt;0),ROUND(B6*D6/E6,0),0)</f>
        <v/>
      </c>
      <c r="G6" s="10" t="inlineStr"/>
      <c r="H6" s="10" t="inlineStr">
        <is>
          <t>T2 At-Risk</t>
        </is>
      </c>
    </row>
    <row r="7">
      <c r="A7" s="10" t="inlineStr">
        <is>
          <t>Enterprise Account C</t>
        </is>
      </c>
      <c r="B7" s="19" t="n">
        <v>320000</v>
      </c>
      <c r="C7" s="12" t="inlineStr">
        <is>
          <t>Competitive Displacement Defense</t>
        </is>
      </c>
      <c r="D7" s="20" t="n">
        <v>0.35</v>
      </c>
      <c r="E7" s="17" t="n">
        <v>20</v>
      </c>
      <c r="F7" s="21">
        <f>IF(AND(B7&gt;0,E7&gt;0),ROUND(B7*D7/E7,0),0)</f>
        <v/>
      </c>
      <c r="G7" s="10" t="inlineStr"/>
      <c r="H7" s="10" t="inlineStr">
        <is>
          <t>T2 At-Risk</t>
        </is>
      </c>
    </row>
    <row r="8">
      <c r="B8" s="22" t="n"/>
      <c r="D8" s="23" t="n"/>
      <c r="E8" s="24" t="n"/>
      <c r="F8" s="21">
        <f>IF(AND(B8&gt;0,E8&gt;0),ROUND(B8*D8/E8,0),"")</f>
        <v/>
      </c>
    </row>
    <row r="9">
      <c r="B9" s="22" t="n"/>
      <c r="D9" s="23" t="n"/>
      <c r="E9" s="24" t="n"/>
      <c r="F9" s="21">
        <f>IF(AND(B9&gt;0,E9&gt;0),ROUND(B9*D9/E9,0),"")</f>
        <v/>
      </c>
    </row>
    <row r="10">
      <c r="B10" s="22" t="n"/>
      <c r="D10" s="23" t="n"/>
      <c r="E10" s="24" t="n"/>
      <c r="F10" s="21">
        <f>IF(AND(B10&gt;0,E10&gt;0),ROUND(B10*D10/E10,0),"")</f>
        <v/>
      </c>
    </row>
    <row r="11">
      <c r="B11" s="22" t="n"/>
      <c r="D11" s="23" t="n"/>
      <c r="E11" s="24" t="n"/>
      <c r="F11" s="21">
        <f>IF(AND(B11&gt;0,E11&gt;0),ROUND(B11*D11/E11,0),"")</f>
        <v/>
      </c>
    </row>
    <row r="12">
      <c r="B12" s="22" t="n"/>
      <c r="D12" s="23" t="n"/>
      <c r="E12" s="24" t="n"/>
      <c r="F12" s="21">
        <f>IF(AND(B12&gt;0,E12&gt;0),ROUND(B12*D12/E12,0),"")</f>
        <v/>
      </c>
    </row>
    <row r="13">
      <c r="B13" s="22" t="n"/>
      <c r="D13" s="23" t="n"/>
      <c r="E13" s="24" t="n"/>
      <c r="F13" s="21">
        <f>IF(AND(B13&gt;0,E13&gt;0),ROUND(B13*D13/E13,0),"")</f>
        <v/>
      </c>
    </row>
    <row r="14">
      <c r="B14" s="22" t="n"/>
      <c r="D14" s="23" t="n"/>
      <c r="E14" s="24" t="n"/>
      <c r="F14" s="21">
        <f>IF(AND(B14&gt;0,E14&gt;0),ROUND(B14*D14/E14,0),"")</f>
        <v/>
      </c>
    </row>
    <row r="15">
      <c r="B15" s="22" t="n"/>
      <c r="D15" s="23" t="n"/>
      <c r="E15" s="24" t="n"/>
      <c r="F15" s="21">
        <f>IF(AND(B15&gt;0,E15&gt;0),ROUND(B15*D15/E15,0),"")</f>
        <v/>
      </c>
    </row>
    <row r="16">
      <c r="B16" s="22" t="n"/>
      <c r="D16" s="23" t="n"/>
      <c r="E16" s="24" t="n"/>
      <c r="F16" s="21">
        <f>IF(AND(B16&gt;0,E16&gt;0),ROUND(B16*D16/E16,0),"")</f>
        <v/>
      </c>
    </row>
    <row r="17">
      <c r="B17" s="22" t="n"/>
      <c r="D17" s="23" t="n"/>
      <c r="E17" s="24" t="n"/>
      <c r="F17" s="21">
        <f>IF(AND(B17&gt;0,E17&gt;0),ROUND(B17*D17/E17,0),"")</f>
        <v/>
      </c>
    </row>
    <row r="18">
      <c r="B18" s="22" t="n"/>
      <c r="D18" s="23" t="n"/>
      <c r="E18" s="24" t="n"/>
      <c r="F18" s="21">
        <f>IF(AND(B18&gt;0,E18&gt;0),ROUND(B18*D18/E18,0),"")</f>
        <v/>
      </c>
    </row>
    <row r="19">
      <c r="B19" s="22" t="n"/>
      <c r="D19" s="23" t="n"/>
      <c r="E19" s="24" t="n"/>
      <c r="F19" s="21">
        <f>IF(AND(B19&gt;0,E19&gt;0),ROUND(B19*D19/E19,0),"")</f>
        <v/>
      </c>
    </row>
    <row r="20">
      <c r="B20" s="22" t="n"/>
      <c r="D20" s="23" t="n"/>
      <c r="E20" s="24" t="n"/>
      <c r="F20" s="21">
        <f>IF(AND(B20&gt;0,E20&gt;0),ROUND(B20*D20/E20,0),"")</f>
        <v/>
      </c>
    </row>
    <row r="21">
      <c r="B21" s="22" t="n"/>
      <c r="D21" s="23" t="n"/>
      <c r="E21" s="24" t="n"/>
      <c r="F21" s="21">
        <f>IF(AND(B21&gt;0,E21&gt;0),ROUND(B21*D21/E21,0),"")</f>
        <v/>
      </c>
    </row>
    <row r="22">
      <c r="B22" s="22" t="n"/>
      <c r="D22" s="23" t="n"/>
      <c r="E22" s="24" t="n"/>
      <c r="F22" s="21">
        <f>IF(AND(B22&gt;0,E22&gt;0),ROUND(B22*D22/E22,0),"")</f>
        <v/>
      </c>
    </row>
    <row r="23">
      <c r="B23" s="22" t="n"/>
      <c r="D23" s="23" t="n"/>
      <c r="E23" s="24" t="n"/>
      <c r="F23" s="21">
        <f>IF(AND(B23&gt;0,E23&gt;0),ROUND(B23*D23/E23,0),"")</f>
        <v/>
      </c>
    </row>
    <row r="24">
      <c r="B24" s="22" t="n"/>
      <c r="D24" s="23" t="n"/>
      <c r="E24" s="24" t="n"/>
      <c r="F24" s="21">
        <f>IF(AND(B24&gt;0,E24&gt;0),ROUND(B24*D24/E24,0),"")</f>
        <v/>
      </c>
    </row>
    <row r="25">
      <c r="B25" s="22" t="n"/>
      <c r="D25" s="23" t="n"/>
      <c r="E25" s="24" t="n"/>
      <c r="F25" s="21">
        <f>IF(AND(B25&gt;0,E25&gt;0),ROUND(B25*D25/E25,0),"")</f>
        <v/>
      </c>
    </row>
    <row r="26">
      <c r="B26" s="22" t="n"/>
      <c r="D26" s="23" t="n"/>
      <c r="E26" s="24" t="n"/>
      <c r="F26" s="21">
        <f>IF(AND(B26&gt;0,E26&gt;0),ROUND(B26*D26/E26,0),"")</f>
        <v/>
      </c>
    </row>
    <row r="27">
      <c r="B27" s="22" t="n"/>
      <c r="D27" s="23" t="n"/>
      <c r="E27" s="24" t="n"/>
      <c r="F27" s="21">
        <f>IF(AND(B27&gt;0,E27&gt;0),ROUND(B27*D27/E27,0),"")</f>
        <v/>
      </c>
    </row>
    <row r="28">
      <c r="B28" s="22" t="n"/>
      <c r="D28" s="23" t="n"/>
      <c r="E28" s="24" t="n"/>
      <c r="F28" s="21">
        <f>IF(AND(B28&gt;0,E28&gt;0),ROUND(B28*D28/E28,0),"")</f>
        <v/>
      </c>
    </row>
    <row r="29">
      <c r="B29" s="22" t="n"/>
      <c r="D29" s="23" t="n"/>
      <c r="E29" s="24" t="n"/>
      <c r="F29" s="21">
        <f>IF(AND(B29&gt;0,E29&gt;0),ROUND(B29*D29/E29,0),"")</f>
        <v/>
      </c>
    </row>
    <row r="30">
      <c r="B30" s="22" t="n"/>
      <c r="D30" s="23" t="n"/>
      <c r="E30" s="24" t="n"/>
      <c r="F30" s="21">
        <f>IF(AND(B30&gt;0,E30&gt;0),ROUND(B30*D30/E30,0),"")</f>
        <v/>
      </c>
    </row>
    <row r="31">
      <c r="B31" s="22" t="n"/>
      <c r="D31" s="23" t="n"/>
      <c r="E31" s="24" t="n"/>
      <c r="F31" s="21">
        <f>IF(AND(B31&gt;0,E31&gt;0),ROUND(B31*D31/E31,0),"")</f>
        <v/>
      </c>
    </row>
    <row r="32">
      <c r="B32" s="22" t="n"/>
      <c r="D32" s="23" t="n"/>
      <c r="E32" s="24" t="n"/>
      <c r="F32" s="21">
        <f>IF(AND(B32&gt;0,E32&gt;0),ROUND(B32*D32/E32,0),"")</f>
        <v/>
      </c>
    </row>
  </sheetData>
  <mergeCells count="1">
    <mergeCell ref="A2:H2"/>
  </mergeCells>
  <conditionalFormatting sqref="F5:F32">
    <cfRule type="colorScale" priority="1">
      <colorScale>
        <cfvo type="min"/>
        <cfvo type="percentile" val="50"/>
        <cfvo type="max"/>
        <color rgb="00FFEBEE"/>
        <color rgb="00FFF3E0"/>
        <color rgb="00E8F5E9"/>
      </colorScale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59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28" customWidth="1" min="3" max="3"/>
    <col width="16" customWidth="1" min="4" max="4"/>
    <col width="20" customWidth="1" min="5" max="5"/>
    <col width="30" customWidth="1" min="6" max="6"/>
  </cols>
  <sheetData>
    <row r="1">
      <c r="A1" s="3" t="inlineStr">
        <is>
          <t>Play Performance Over Time</t>
        </is>
      </c>
    </row>
    <row r="2" ht="40" customHeight="1">
      <c r="A2" s="7" t="inlineStr">
        <is>
          <t>Log every completed play with its outcome. The summary at the bottom shows win rate per play. Plays under 30% get reworked or retired. Plays over 65% get promoted as templates for weaker CSMs to execute.</t>
        </is>
      </c>
    </row>
    <row r="4">
      <c r="A4" s="14" t="inlineStr">
        <is>
          <t>Date Closed</t>
        </is>
      </c>
      <c r="B4" s="14" t="inlineStr">
        <is>
          <t>Account</t>
        </is>
      </c>
      <c r="C4" s="14" t="inlineStr">
        <is>
          <t>Play</t>
        </is>
      </c>
      <c r="D4" s="14" t="inlineStr">
        <is>
          <t>Segment</t>
        </is>
      </c>
      <c r="E4" s="14" t="inlineStr">
        <is>
          <t>Outcome (Won/Lost)</t>
        </is>
      </c>
      <c r="F4" s="14" t="inlineStr">
        <is>
          <t>Notes</t>
        </is>
      </c>
    </row>
    <row r="5">
      <c r="A5" s="25" t="n"/>
    </row>
    <row r="6">
      <c r="A6" s="25" t="n"/>
    </row>
    <row r="7">
      <c r="A7" s="25" t="n"/>
    </row>
    <row r="8">
      <c r="A8" s="25" t="n"/>
    </row>
    <row r="9">
      <c r="A9" s="25" t="n"/>
    </row>
    <row r="10">
      <c r="A10" s="25" t="n"/>
    </row>
    <row r="11">
      <c r="A11" s="25" t="n"/>
    </row>
    <row r="12">
      <c r="A12" s="25" t="n"/>
    </row>
    <row r="13">
      <c r="A13" s="25" t="n"/>
    </row>
    <row r="14">
      <c r="A14" s="25" t="n"/>
    </row>
    <row r="15">
      <c r="A15" s="25" t="n"/>
    </row>
    <row r="16">
      <c r="A16" s="25" t="n"/>
    </row>
    <row r="17">
      <c r="A17" s="25" t="n"/>
    </row>
    <row r="18">
      <c r="A18" s="25" t="n"/>
    </row>
    <row r="19">
      <c r="A19" s="25" t="n"/>
    </row>
    <row r="20">
      <c r="A20" s="25" t="n"/>
    </row>
    <row r="21">
      <c r="A21" s="25" t="n"/>
    </row>
    <row r="22">
      <c r="A22" s="25" t="n"/>
    </row>
    <row r="23">
      <c r="A23" s="25" t="n"/>
    </row>
    <row r="24">
      <c r="A24" s="25" t="n"/>
    </row>
    <row r="25">
      <c r="A25" s="25" t="n"/>
    </row>
    <row r="26">
      <c r="A26" s="25" t="n"/>
    </row>
    <row r="27">
      <c r="A27" s="25" t="n"/>
    </row>
    <row r="28">
      <c r="A28" s="25" t="n"/>
    </row>
    <row r="29">
      <c r="A29" s="25" t="n"/>
    </row>
    <row r="30">
      <c r="A30" s="25" t="n"/>
    </row>
    <row r="31">
      <c r="A31" s="25" t="n"/>
    </row>
    <row r="32">
      <c r="A32" s="25" t="n"/>
    </row>
    <row r="33">
      <c r="A33" s="25" t="n"/>
    </row>
    <row r="34">
      <c r="A34" s="25" t="n"/>
    </row>
    <row r="35">
      <c r="A35" s="25" t="n"/>
    </row>
    <row r="36">
      <c r="A36" s="25" t="n"/>
    </row>
    <row r="37">
      <c r="A37" s="25" t="n"/>
    </row>
    <row r="38">
      <c r="A38" s="25" t="n"/>
    </row>
    <row r="39">
      <c r="A39" s="25" t="n"/>
    </row>
    <row r="40">
      <c r="A40" s="25" t="n"/>
    </row>
    <row r="41">
      <c r="A41" s="25" t="n"/>
    </row>
    <row r="42">
      <c r="A42" s="25" t="n"/>
    </row>
    <row r="43">
      <c r="A43" s="25" t="n"/>
    </row>
    <row r="44">
      <c r="A44" s="25" t="n"/>
    </row>
    <row r="48">
      <c r="A48" s="9" t="inlineStr">
        <is>
          <t>WIN RATES BY PLAY</t>
        </is>
      </c>
    </row>
    <row r="49">
      <c r="A49" s="15" t="inlineStr">
        <is>
          <t>Play</t>
        </is>
      </c>
      <c r="B49" s="14" t="inlineStr">
        <is>
          <t>Runs</t>
        </is>
      </c>
      <c r="C49" s="14" t="inlineStr">
        <is>
          <t>Wins</t>
        </is>
      </c>
      <c r="D49" s="14" t="inlineStr">
        <is>
          <t>Win Rate</t>
        </is>
      </c>
      <c r="E49" s="14" t="inlineStr">
        <is>
          <t>Status</t>
        </is>
      </c>
    </row>
    <row r="50">
      <c r="A50" s="12">
        <f>P_RENEWAL_SAVE</f>
        <v/>
      </c>
      <c r="B50" s="17">
        <f>COUNTIF(C5:C44,P_RENEWAL_SAVE)</f>
        <v/>
      </c>
      <c r="C50" s="17">
        <f>COUNTIFS(C5:C44,P_RENEWAL_SAVE,E5:E44,"Won")</f>
        <v/>
      </c>
      <c r="D50" s="26">
        <f>IF(B50=0,"—",TEXT(C50/B50,"0.0%"))</f>
        <v/>
      </c>
      <c r="E50" s="17">
        <f>IF(B50&lt;5,"Too few samples",IF(C50/B50&gt;=0.65,"Promote",IF(C50/B50&lt;0.3,"Rework","Healthy")))</f>
        <v/>
      </c>
    </row>
    <row r="51">
      <c r="A51" s="12">
        <f>P_CHAMPION_RESCUE</f>
        <v/>
      </c>
      <c r="B51" s="17">
        <f>COUNTIF(C5:C44,P_CHAMPION_RESCUE)</f>
        <v/>
      </c>
      <c r="C51" s="17">
        <f>COUNTIFS(C5:C44,P_CHAMPION_RESCUE,E5:E44,"Won")</f>
        <v/>
      </c>
      <c r="D51" s="26">
        <f>IF(B51=0,"—",TEXT(C51/B51,"0.0%"))</f>
        <v/>
      </c>
      <c r="E51" s="17">
        <f>IF(B51&lt;5,"Too few samples",IF(C51/B51&gt;=0.65,"Promote",IF(C51/B51&lt;0.3,"Rework","Healthy")))</f>
        <v/>
      </c>
    </row>
    <row r="52">
      <c r="A52" s="12">
        <f>P_ADOPTION_RECOVERY</f>
        <v/>
      </c>
      <c r="B52" s="17">
        <f>COUNTIF(C5:C44,P_ADOPTION_RECOVERY)</f>
        <v/>
      </c>
      <c r="C52" s="17">
        <f>COUNTIFS(C5:C44,P_ADOPTION_RECOVERY,E5:E44,"Won")</f>
        <v/>
      </c>
      <c r="D52" s="26">
        <f>IF(B52=0,"—",TEXT(C52/B52,"0.0%"))</f>
        <v/>
      </c>
      <c r="E52" s="17">
        <f>IF(B52&lt;5,"Too few samples",IF(C52/B52&gt;=0.65,"Promote",IF(C52/B52&lt;0.3,"Rework","Healthy")))</f>
        <v/>
      </c>
    </row>
    <row r="53">
      <c r="A53" s="12">
        <f>P_COMPETITIVE_DEFENSE</f>
        <v/>
      </c>
      <c r="B53" s="17">
        <f>COUNTIF(C5:C44,P_COMPETITIVE_DEFENSE)</f>
        <v/>
      </c>
      <c r="C53" s="17">
        <f>COUNTIFS(C5:C44,P_COMPETITIVE_DEFENSE,E5:E44,"Won")</f>
        <v/>
      </c>
      <c r="D53" s="26">
        <f>IF(B53=0,"—",TEXT(C53/B53,"0.0%"))</f>
        <v/>
      </c>
      <c r="E53" s="17">
        <f>IF(B53&lt;5,"Too few samples",IF(C53/B53&gt;=0.65,"Promote",IF(C53/B53&lt;0.3,"Rework","Healthy")))</f>
        <v/>
      </c>
    </row>
    <row r="55">
      <c r="G55" s="9" t="inlineStr">
        <is>
          <t>Play labels (source of truth)</t>
        </is>
      </c>
    </row>
    <row r="56">
      <c r="G56" s="12" t="inlineStr">
        <is>
          <t>Renewal Save</t>
        </is>
      </c>
    </row>
    <row r="57">
      <c r="G57" s="12" t="inlineStr">
        <is>
          <t>Champion Rescue</t>
        </is>
      </c>
    </row>
    <row r="58">
      <c r="G58" s="12" t="inlineStr">
        <is>
          <t>Adoption Recovery</t>
        </is>
      </c>
    </row>
    <row r="59">
      <c r="G59" s="12" t="inlineStr">
        <is>
          <t>Competitive Displacement Defense</t>
        </is>
      </c>
    </row>
  </sheetData>
  <mergeCells count="1">
    <mergeCell ref="A2:F2"/>
  </mergeCells>
  <conditionalFormatting sqref="E50:E53">
    <cfRule type="expression" priority="1" dxfId="0">
      <formula>E50="Promote"</formula>
    </cfRule>
    <cfRule type="expression" priority="2" dxfId="1">
      <formula>E50="Healthy"</formula>
    </cfRule>
    <cfRule type="expression" priority="3" dxfId="2">
      <formula>E50="Rework"</formula>
    </cfRule>
    <cfRule type="expression" priority="4" dxfId="3">
      <formula>E50="Too few samples"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50" customWidth="1" min="3" max="3"/>
  </cols>
  <sheetData>
    <row r="1">
      <c r="A1" s="3" t="inlineStr">
        <is>
          <t>When to Walk Away</t>
        </is>
      </c>
    </row>
    <row r="2" ht="44" customHeight="1">
      <c r="A2" s="7" t="inlineStr">
        <is>
          <t>Not every at-risk renewal is saveable. The hardest discipline in triage at scale is deciding which accounts get CSM hours and which get a graceful close. Three explicit criteria make this decision non-political.</t>
        </is>
      </c>
    </row>
    <row r="4">
      <c r="A4" s="27" t="inlineStr">
        <is>
          <t>01</t>
        </is>
      </c>
      <c r="B4" s="5" t="inlineStr">
        <is>
          <t>Champion absent and no successor identified</t>
        </is>
      </c>
    </row>
    <row r="5" ht="72" customHeight="1">
      <c r="B5" s="7" t="inlineStr">
        <is>
          <t>The sponsor left. The replacement is unidentified or hostile. Save probability drops below 15%. Better to spend CSM hours on three accounts with live champions than burn them re-pitching to a stranger who is not buying.</t>
        </is>
      </c>
    </row>
    <row r="7">
      <c r="A7" s="27" t="inlineStr">
        <is>
          <t>02</t>
        </is>
      </c>
      <c r="B7" s="5" t="inlineStr">
        <is>
          <t>Structural budget loss at the customer level</t>
        </is>
      </c>
    </row>
    <row r="8" ht="72" customHeight="1">
      <c r="B8" s="7" t="inlineStr">
        <is>
          <t>The customer's budget for this category was eliminated, not reallocated. Funding cliffs, organizational restructuring, or a board-level category exit. No amount of engagement recovers an account whose economic buyer no longer has a line item.</t>
        </is>
      </c>
    </row>
    <row r="10">
      <c r="A10" s="27" t="inlineStr">
        <is>
          <t>03</t>
        </is>
      </c>
      <c r="B10" s="5" t="inlineStr">
        <is>
          <t>Two failed save plays in the last 12 months</t>
        </is>
      </c>
    </row>
    <row r="11" ht="72" customHeight="1">
      <c r="B11" s="7" t="inlineStr">
        <is>
          <t>If the save play library has been run twice on the same account and the account is still in T2, the pattern is structural. Product-fit was wrong, segmentation was wrong, or the customer was miscategorized at close. Throwing good CSM hours after bad. Close gracefully, document, flag for ICP review.</t>
        </is>
      </c>
    </row>
    <row r="15">
      <c r="B15" s="28" t="inlineStr">
        <is>
          <t>Calling the walk-away early is not giving up.</t>
        </is>
      </c>
    </row>
    <row r="16" ht="44" customHeight="1">
      <c r="B16" s="7" t="inlineStr">
        <is>
          <t>It is re-allocating scarce CSM capacity to accounts where a save is actually possible. Teams that never walk away end up saving 20% of the unsaveable and losing 40% of the saveable because they ran out of hours.</t>
        </is>
      </c>
    </row>
  </sheetData>
  <mergeCells count="6">
    <mergeCell ref="B16:C16"/>
    <mergeCell ref="B15:C15"/>
    <mergeCell ref="B11:C11"/>
    <mergeCell ref="B5:C5"/>
    <mergeCell ref="B8:C8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2026-04-17T05:08:57Z</dcterms:created>
  <dcterms:modified xsi:type="dcterms:W3CDTF">2026-04-17T05:08:57Z</dcterms:modified>
</cp:coreProperties>
</file>